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КС" sheetId="5" r:id="rId1"/>
    <sheet name="Лист1" sheetId="6" r:id="rId2"/>
    <sheet name="Лист2" sheetId="7" r:id="rId3"/>
  </sheets>
  <definedNames>
    <definedName name="_xlnm._FilterDatabase" localSheetId="0" hidden="1">КС!$A$8:$C$8</definedName>
    <definedName name="_xlnm.Print_Area" localSheetId="0">КС!$A$1:$C$26</definedName>
  </definedNames>
  <calcPr calcId="152511"/>
</workbook>
</file>

<file path=xl/calcChain.xml><?xml version="1.0" encoding="utf-8"?>
<calcChain xmlns="http://schemas.openxmlformats.org/spreadsheetml/2006/main">
  <c r="E3" i="6" l="1"/>
  <c r="F3" i="6"/>
  <c r="G3" i="6" s="1"/>
  <c r="E4" i="6"/>
  <c r="F4" i="6"/>
  <c r="G4" i="6" s="1"/>
  <c r="E5" i="6"/>
  <c r="F5" i="6"/>
  <c r="G5" i="6" s="1"/>
  <c r="E6" i="6"/>
  <c r="F6" i="6"/>
  <c r="G6" i="6" s="1"/>
  <c r="E7" i="6"/>
  <c r="F7" i="6"/>
  <c r="G7" i="6" s="1"/>
  <c r="E8" i="6"/>
  <c r="F8" i="6"/>
  <c r="G8" i="6" s="1"/>
  <c r="E9" i="6"/>
  <c r="F9" i="6"/>
  <c r="G9" i="6" s="1"/>
  <c r="E10" i="6"/>
  <c r="F10" i="6"/>
  <c r="G10" i="6" s="1"/>
  <c r="E11" i="6"/>
  <c r="F11" i="6"/>
  <c r="G11" i="6" s="1"/>
  <c r="E12" i="6"/>
  <c r="F12" i="6"/>
  <c r="G12" i="6" s="1"/>
  <c r="E13" i="6"/>
  <c r="F13" i="6"/>
  <c r="G13" i="6" s="1"/>
  <c r="E14" i="6"/>
  <c r="F14" i="6"/>
  <c r="G14" i="6" s="1"/>
  <c r="E15" i="6"/>
  <c r="F15" i="6"/>
  <c r="G15" i="6" s="1"/>
  <c r="E16" i="6"/>
  <c r="F16" i="6"/>
  <c r="G16" i="6" s="1"/>
  <c r="E17" i="6"/>
  <c r="F17" i="6"/>
  <c r="G17" i="6" s="1"/>
  <c r="E18" i="6"/>
  <c r="F18" i="6"/>
  <c r="G18" i="6" s="1"/>
  <c r="E19" i="6"/>
  <c r="F19" i="6"/>
  <c r="G19" i="6" s="1"/>
  <c r="E20" i="6"/>
  <c r="F20" i="6"/>
  <c r="G20" i="6" s="1"/>
  <c r="G2" i="6"/>
  <c r="F2" i="6"/>
  <c r="E2" i="6"/>
</calcChain>
</file>

<file path=xl/sharedStrings.xml><?xml version="1.0" encoding="utf-8"?>
<sst xmlns="http://schemas.openxmlformats.org/spreadsheetml/2006/main" count="62" uniqueCount="25">
  <si>
    <t>Кадастровый номер объекта недвижимости</t>
  </si>
  <si>
    <t>Кадастровая стоимость, руб.</t>
  </si>
  <si>
    <t>Номер строки</t>
  </si>
  <si>
    <t xml:space="preserve">Приложение
к приказу Министерства
по управлению государственным
имуществом Свердловской области
от ___________ №________
</t>
  </si>
  <si>
    <t xml:space="preserve">
</t>
  </si>
  <si>
    <t>66:41:0303161:1419</t>
  </si>
  <si>
    <t>66:41:0303161:42</t>
  </si>
  <si>
    <t>66:56:0403007:940</t>
  </si>
  <si>
    <t>66:41:0000000:554</t>
  </si>
  <si>
    <t>66:37:0000000:69</t>
  </si>
  <si>
    <t>66:41:0501010:17</t>
  </si>
  <si>
    <t>66:41:0501010:1</t>
  </si>
  <si>
    <t>66:41:0501010:9</t>
  </si>
  <si>
    <t>66:33:0101010:433</t>
  </si>
  <si>
    <t>66:15:0402001:494</t>
  </si>
  <si>
    <t>66:41:0512005:10</t>
  </si>
  <si>
    <t>66:41:0608005:20</t>
  </si>
  <si>
    <t>66:49:0502018:124</t>
  </si>
  <si>
    <t>66:41:0204039:4</t>
  </si>
  <si>
    <t>66:41:0702065:28</t>
  </si>
  <si>
    <t>66:15:0402001:442</t>
  </si>
  <si>
    <t>66:15:0402001:455</t>
  </si>
  <si>
    <t>66:41:0704015:20</t>
  </si>
  <si>
    <t>66:41:0110019:208</t>
  </si>
  <si>
    <t xml:space="preserve">ИЗМЕНЕНИЯ
в Результаты определения кадастровой стоимости земельных участков, расположенных 
на территории Свердловской области,утвержденные приказом Министерства 
по управлению государственным имуществом Свердловской области от 21.11.2022 № 5500 
«Об утверждении результатов определения кадастровой стоимости земельных участков, расположенных на территории Свердловской области»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</si>
</sst>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theme="1"/>
      <name val="Calibri"/>
      <family val="2"/>
      <scheme val="minor"/>
    </font>
    <font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view="pageBreakPreview" topLeftCell="A4" zoomScale="110" zoomScaleNormal="100" zoomScaleSheetLayoutView="110" workbookViewId="0">
      <selection activeCell="B13" sqref="B13"/>
    </sheetView>
  </sheetViews>
  <sheetFormatPr defaultRowHeight="15.75" x14ac:dyDescent="0.25"/>
  <cols>
    <col min="1" max="1" width="11" style="1" customWidth="1"/>
    <col min="2" max="2" width="32.85546875" style="1" customWidth="1"/>
    <col min="3" max="3" width="50.5703125" style="2" customWidth="1"/>
  </cols>
  <sheetData>
    <row r="1" spans="1:3" ht="90.75" x14ac:dyDescent="0.25">
      <c r="C1" s="3" t="s">
        <v>3</v>
      </c>
    </row>
    <row r="2" spans="1:3" ht="15.75" customHeight="1" x14ac:dyDescent="0.25">
      <c r="A2" s="9" t="s">
        <v>24</v>
      </c>
      <c r="B2" s="10"/>
      <c r="C2" s="10"/>
    </row>
    <row r="3" spans="1:3" ht="15.75" customHeight="1" x14ac:dyDescent="0.25">
      <c r="A3" s="10"/>
      <c r="B3" s="10"/>
      <c r="C3" s="10"/>
    </row>
    <row r="4" spans="1:3" ht="15.75" customHeight="1" x14ac:dyDescent="0.25">
      <c r="A4" s="10"/>
      <c r="B4" s="10"/>
      <c r="C4" s="10"/>
    </row>
    <row r="5" spans="1:3" ht="69.75" customHeight="1" x14ac:dyDescent="0.25">
      <c r="A5" s="10"/>
      <c r="B5" s="10"/>
      <c r="C5" s="10"/>
    </row>
    <row r="6" spans="1:3" x14ac:dyDescent="0.25">
      <c r="A6" s="7" t="s">
        <v>4</v>
      </c>
      <c r="B6" s="8"/>
      <c r="C6" s="8"/>
    </row>
    <row r="7" spans="1:3" ht="30" x14ac:dyDescent="0.25">
      <c r="A7" s="11" t="s">
        <v>2</v>
      </c>
      <c r="B7" s="11" t="s">
        <v>0</v>
      </c>
      <c r="C7" s="12" t="s">
        <v>1</v>
      </c>
    </row>
    <row r="8" spans="1:3" ht="15" x14ac:dyDescent="0.25">
      <c r="A8" s="11">
        <v>1</v>
      </c>
      <c r="B8" s="11">
        <v>2</v>
      </c>
      <c r="C8" s="11">
        <v>3</v>
      </c>
    </row>
    <row r="9" spans="1:3" x14ac:dyDescent="0.25">
      <c r="A9" s="4">
        <v>308140</v>
      </c>
      <c r="B9" s="4" t="s">
        <v>20</v>
      </c>
      <c r="C9" s="5">
        <v>4757760</v>
      </c>
    </row>
    <row r="10" spans="1:3" x14ac:dyDescent="0.25">
      <c r="A10" s="4">
        <v>308152</v>
      </c>
      <c r="B10" s="4" t="s">
        <v>21</v>
      </c>
      <c r="C10" s="5">
        <v>13415900</v>
      </c>
    </row>
    <row r="11" spans="1:3" x14ac:dyDescent="0.25">
      <c r="A11" s="4">
        <v>308188</v>
      </c>
      <c r="B11" s="4" t="s">
        <v>14</v>
      </c>
      <c r="C11" s="5">
        <v>5261365.41</v>
      </c>
    </row>
    <row r="12" spans="1:3" x14ac:dyDescent="0.25">
      <c r="A12" s="4">
        <v>688121</v>
      </c>
      <c r="B12" s="4" t="s">
        <v>13</v>
      </c>
      <c r="C12" s="5">
        <v>7110897.1500000004</v>
      </c>
    </row>
    <row r="13" spans="1:3" x14ac:dyDescent="0.25">
      <c r="A13" s="4">
        <v>781667</v>
      </c>
      <c r="B13" s="4" t="s">
        <v>9</v>
      </c>
      <c r="C13" s="5">
        <v>188147218.31999999</v>
      </c>
    </row>
    <row r="14" spans="1:3" x14ac:dyDescent="0.25">
      <c r="A14" s="4">
        <v>802193</v>
      </c>
      <c r="B14" s="4" t="s">
        <v>8</v>
      </c>
      <c r="C14" s="5">
        <v>33051595.84</v>
      </c>
    </row>
    <row r="15" spans="1:3" x14ac:dyDescent="0.25">
      <c r="A15" s="4">
        <v>819630</v>
      </c>
      <c r="B15" s="4" t="s">
        <v>18</v>
      </c>
      <c r="C15" s="5">
        <v>8501087.4900000002</v>
      </c>
    </row>
    <row r="16" spans="1:3" x14ac:dyDescent="0.25">
      <c r="A16" s="4">
        <v>828323</v>
      </c>
      <c r="B16" s="4" t="s">
        <v>5</v>
      </c>
      <c r="C16" s="5">
        <v>216217507.30000001</v>
      </c>
    </row>
    <row r="17" spans="1:3" x14ac:dyDescent="0.25">
      <c r="A17" s="4">
        <v>828372</v>
      </c>
      <c r="B17" s="4" t="s">
        <v>6</v>
      </c>
      <c r="C17" s="5">
        <v>62672422.359999999</v>
      </c>
    </row>
    <row r="18" spans="1:3" x14ac:dyDescent="0.25">
      <c r="A18" s="4">
        <v>859874</v>
      </c>
      <c r="B18" s="4" t="s">
        <v>11</v>
      </c>
      <c r="C18" s="5">
        <v>37864499.5</v>
      </c>
    </row>
    <row r="19" spans="1:3" x14ac:dyDescent="0.25">
      <c r="A19" s="4">
        <v>859878</v>
      </c>
      <c r="B19" s="4" t="s">
        <v>10</v>
      </c>
      <c r="C19" s="5">
        <v>11856021</v>
      </c>
    </row>
    <row r="20" spans="1:3" x14ac:dyDescent="0.25">
      <c r="A20" s="4">
        <v>859882</v>
      </c>
      <c r="B20" s="4" t="s">
        <v>12</v>
      </c>
      <c r="C20" s="5">
        <v>230359283.69999999</v>
      </c>
    </row>
    <row r="21" spans="1:3" x14ac:dyDescent="0.25">
      <c r="A21" s="4">
        <v>879869</v>
      </c>
      <c r="B21" s="4" t="s">
        <v>15</v>
      </c>
      <c r="C21" s="5">
        <v>216430</v>
      </c>
    </row>
    <row r="22" spans="1:3" x14ac:dyDescent="0.25">
      <c r="A22" s="4">
        <v>910396</v>
      </c>
      <c r="B22" s="4" t="s">
        <v>16</v>
      </c>
      <c r="C22" s="5">
        <v>63109060.390000001</v>
      </c>
    </row>
    <row r="23" spans="1:3" x14ac:dyDescent="0.25">
      <c r="A23" s="4">
        <v>923272</v>
      </c>
      <c r="B23" s="4" t="s">
        <v>19</v>
      </c>
      <c r="C23" s="5">
        <v>8657040.0899999999</v>
      </c>
    </row>
    <row r="24" spans="1:3" x14ac:dyDescent="0.25">
      <c r="A24" s="4">
        <v>924078</v>
      </c>
      <c r="B24" s="4" t="s">
        <v>22</v>
      </c>
      <c r="C24" s="5">
        <v>37192658.310000002</v>
      </c>
    </row>
    <row r="25" spans="1:3" x14ac:dyDescent="0.25">
      <c r="A25" s="4">
        <v>1048888</v>
      </c>
      <c r="B25" s="4" t="s">
        <v>17</v>
      </c>
      <c r="C25" s="5">
        <v>11152136.51</v>
      </c>
    </row>
    <row r="26" spans="1:3" x14ac:dyDescent="0.25">
      <c r="A26" s="4">
        <v>1174827</v>
      </c>
      <c r="B26" s="4" t="s">
        <v>7</v>
      </c>
      <c r="C26" s="5">
        <v>1170256.6399999999</v>
      </c>
    </row>
    <row r="27" spans="1:3" x14ac:dyDescent="0.25">
      <c r="A27" s="13"/>
      <c r="B27" s="13"/>
      <c r="C27" s="14"/>
    </row>
    <row r="28" spans="1:3" x14ac:dyDescent="0.25">
      <c r="A28" s="13"/>
      <c r="B28" s="13"/>
      <c r="C28" s="14"/>
    </row>
  </sheetData>
  <autoFilter ref="A8:C8"/>
  <sortState ref="A1:C141">
    <sortCondition ref="A1"/>
  </sortState>
  <mergeCells count="2">
    <mergeCell ref="A6:C6"/>
    <mergeCell ref="A2:C5"/>
  </mergeCells>
  <pageMargins left="0.70866141732283472" right="0.70866141732283472" top="0.74803149606299213" bottom="0.74803149606299213" header="0.31496062992125984" footer="0.31496062992125984"/>
  <pageSetup paperSize="9" scale="92" firstPageNumber="3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0"/>
  <sheetViews>
    <sheetView workbookViewId="0">
      <selection activeCell="B2" sqref="B2:D20"/>
    </sheetView>
  </sheetViews>
  <sheetFormatPr defaultRowHeight="15" x14ac:dyDescent="0.25"/>
  <cols>
    <col min="3" max="3" width="32.85546875" customWidth="1"/>
    <col min="4" max="4" width="50.5703125" customWidth="1"/>
    <col min="5" max="5" width="16.85546875" bestFit="1" customWidth="1"/>
  </cols>
  <sheetData>
    <row r="2" spans="2:7" ht="15.75" x14ac:dyDescent="0.25">
      <c r="B2" s="6">
        <v>308140</v>
      </c>
      <c r="C2" s="4" t="s">
        <v>20</v>
      </c>
      <c r="D2" s="5">
        <v>4757760</v>
      </c>
      <c r="E2" t="str">
        <f>VLOOKUP(B2,Лист2!C:E,2,FALSE)</f>
        <v>66:15:0402001:442</v>
      </c>
      <c r="F2">
        <f>VLOOKUP(B2,Лист2!C:E,3,FALSE)</f>
        <v>4757760</v>
      </c>
      <c r="G2" t="b">
        <f>D2=F2</f>
        <v>1</v>
      </c>
    </row>
    <row r="3" spans="2:7" ht="15.75" x14ac:dyDescent="0.25">
      <c r="B3" s="6">
        <v>308152</v>
      </c>
      <c r="C3" s="4" t="s">
        <v>21</v>
      </c>
      <c r="D3" s="5">
        <v>13415900</v>
      </c>
      <c r="E3" t="str">
        <f>VLOOKUP(B3,Лист2!C:E,2,FALSE)</f>
        <v>66:15:0402001:455</v>
      </c>
      <c r="F3">
        <f>VLOOKUP(B3,Лист2!C:E,3,FALSE)</f>
        <v>13415900</v>
      </c>
      <c r="G3" t="b">
        <f t="shared" ref="G3:G20" si="0">D3=F3</f>
        <v>1</v>
      </c>
    </row>
    <row r="4" spans="2:7" ht="15.75" x14ac:dyDescent="0.25">
      <c r="B4" s="6">
        <v>308188</v>
      </c>
      <c r="C4" s="4" t="s">
        <v>14</v>
      </c>
      <c r="D4" s="5">
        <v>5261365.41</v>
      </c>
      <c r="E4" t="str">
        <f>VLOOKUP(B4,Лист2!C:E,2,FALSE)</f>
        <v>66:15:0402001:494</v>
      </c>
      <c r="F4">
        <f>VLOOKUP(B4,Лист2!C:E,3,FALSE)</f>
        <v>5261365.41</v>
      </c>
      <c r="G4" t="b">
        <f t="shared" si="0"/>
        <v>1</v>
      </c>
    </row>
    <row r="5" spans="2:7" ht="15.75" x14ac:dyDescent="0.25">
      <c r="B5" s="6">
        <v>688121</v>
      </c>
      <c r="C5" s="4" t="s">
        <v>13</v>
      </c>
      <c r="D5" s="5">
        <v>7110897.1500000004</v>
      </c>
      <c r="E5" t="str">
        <f>VLOOKUP(B5,Лист2!C:E,2,FALSE)</f>
        <v>66:33:0101010:433</v>
      </c>
      <c r="F5">
        <f>VLOOKUP(B5,Лист2!C:E,3,FALSE)</f>
        <v>7110897.1500000004</v>
      </c>
      <c r="G5" t="b">
        <f t="shared" si="0"/>
        <v>1</v>
      </c>
    </row>
    <row r="6" spans="2:7" ht="15.75" x14ac:dyDescent="0.25">
      <c r="B6" s="6">
        <v>781667</v>
      </c>
      <c r="C6" s="4" t="s">
        <v>9</v>
      </c>
      <c r="D6" s="5">
        <v>188147218.31999999</v>
      </c>
      <c r="E6" t="str">
        <f>VLOOKUP(B6,Лист2!C:E,2,FALSE)</f>
        <v>66:37:0000000:69</v>
      </c>
      <c r="F6">
        <f>VLOOKUP(B6,Лист2!C:E,3,FALSE)</f>
        <v>188147218.31999999</v>
      </c>
      <c r="G6" t="b">
        <f t="shared" si="0"/>
        <v>1</v>
      </c>
    </row>
    <row r="7" spans="2:7" ht="15.75" x14ac:dyDescent="0.25">
      <c r="B7" s="6">
        <v>802193</v>
      </c>
      <c r="C7" s="4" t="s">
        <v>8</v>
      </c>
      <c r="D7" s="5">
        <v>33051595.84</v>
      </c>
      <c r="E7" t="str">
        <f>VLOOKUP(B7,Лист2!C:E,2,FALSE)</f>
        <v>66:41:0000000:554</v>
      </c>
      <c r="F7">
        <f>VLOOKUP(B7,Лист2!C:E,3,FALSE)</f>
        <v>33051595.84</v>
      </c>
      <c r="G7" t="b">
        <f t="shared" si="0"/>
        <v>1</v>
      </c>
    </row>
    <row r="8" spans="2:7" ht="15.75" x14ac:dyDescent="0.25">
      <c r="B8" s="6">
        <v>815822</v>
      </c>
      <c r="C8" s="4" t="s">
        <v>23</v>
      </c>
      <c r="D8" s="5">
        <v>8244792.3600000003</v>
      </c>
      <c r="E8" t="str">
        <f>VLOOKUP(B8,Лист2!C:E,2,FALSE)</f>
        <v>66:41:0110019:208</v>
      </c>
      <c r="F8">
        <f>VLOOKUP(B8,Лист2!C:E,3,FALSE)</f>
        <v>8244792.3600000003</v>
      </c>
      <c r="G8" t="b">
        <f t="shared" si="0"/>
        <v>1</v>
      </c>
    </row>
    <row r="9" spans="2:7" ht="15.75" x14ac:dyDescent="0.25">
      <c r="B9" s="6">
        <v>819630</v>
      </c>
      <c r="C9" s="4" t="s">
        <v>18</v>
      </c>
      <c r="D9" s="5">
        <v>8501087.4900000002</v>
      </c>
      <c r="E9" t="str">
        <f>VLOOKUP(B9,Лист2!C:E,2,FALSE)</f>
        <v>66:41:0204039:4</v>
      </c>
      <c r="F9">
        <f>VLOOKUP(B9,Лист2!C:E,3,FALSE)</f>
        <v>8501087.4900000002</v>
      </c>
      <c r="G9" t="b">
        <f t="shared" si="0"/>
        <v>1</v>
      </c>
    </row>
    <row r="10" spans="2:7" ht="15.75" x14ac:dyDescent="0.25">
      <c r="B10" s="6">
        <v>828323</v>
      </c>
      <c r="C10" s="4" t="s">
        <v>5</v>
      </c>
      <c r="D10" s="5">
        <v>216217507.30000001</v>
      </c>
      <c r="E10" t="str">
        <f>VLOOKUP(B10,Лист2!C:E,2,FALSE)</f>
        <v>66:41:0303161:1419</v>
      </c>
      <c r="F10">
        <f>VLOOKUP(B10,Лист2!C:E,3,FALSE)</f>
        <v>216217507.30000001</v>
      </c>
      <c r="G10" t="b">
        <f t="shared" si="0"/>
        <v>1</v>
      </c>
    </row>
    <row r="11" spans="2:7" ht="15.75" x14ac:dyDescent="0.25">
      <c r="B11" s="6">
        <v>828372</v>
      </c>
      <c r="C11" s="4" t="s">
        <v>6</v>
      </c>
      <c r="D11" s="5">
        <v>62672422.359999999</v>
      </c>
      <c r="E11" t="str">
        <f>VLOOKUP(B11,Лист2!C:E,2,FALSE)</f>
        <v>66:41:0303161:42</v>
      </c>
      <c r="F11">
        <f>VLOOKUP(B11,Лист2!C:E,3,FALSE)</f>
        <v>62672422.359999999</v>
      </c>
      <c r="G11" t="b">
        <f t="shared" si="0"/>
        <v>1</v>
      </c>
    </row>
    <row r="12" spans="2:7" ht="15.75" x14ac:dyDescent="0.25">
      <c r="B12" s="6">
        <v>859874</v>
      </c>
      <c r="C12" s="4" t="s">
        <v>11</v>
      </c>
      <c r="D12" s="5">
        <v>37864499.5</v>
      </c>
      <c r="E12" t="str">
        <f>VLOOKUP(B12,Лист2!C:E,2,FALSE)</f>
        <v>66:41:0501010:1</v>
      </c>
      <c r="F12">
        <f>VLOOKUP(B12,Лист2!C:E,3,FALSE)</f>
        <v>37864499.5</v>
      </c>
      <c r="G12" t="b">
        <f t="shared" si="0"/>
        <v>1</v>
      </c>
    </row>
    <row r="13" spans="2:7" ht="15.75" x14ac:dyDescent="0.25">
      <c r="B13" s="6">
        <v>859878</v>
      </c>
      <c r="C13" s="4" t="s">
        <v>10</v>
      </c>
      <c r="D13" s="5">
        <v>11856021</v>
      </c>
      <c r="E13" t="str">
        <f>VLOOKUP(B13,Лист2!C:E,2,FALSE)</f>
        <v>66:41:0501010:17</v>
      </c>
      <c r="F13">
        <f>VLOOKUP(B13,Лист2!C:E,3,FALSE)</f>
        <v>11856021</v>
      </c>
      <c r="G13" t="b">
        <f t="shared" si="0"/>
        <v>1</v>
      </c>
    </row>
    <row r="14" spans="2:7" ht="15.75" x14ac:dyDescent="0.25">
      <c r="B14" s="6">
        <v>859882</v>
      </c>
      <c r="C14" s="4" t="s">
        <v>12</v>
      </c>
      <c r="D14" s="5">
        <v>230359283.69999999</v>
      </c>
      <c r="E14" t="str">
        <f>VLOOKUP(B14,Лист2!C:E,2,FALSE)</f>
        <v>66:41:0501010:9</v>
      </c>
      <c r="F14">
        <f>VLOOKUP(B14,Лист2!C:E,3,FALSE)</f>
        <v>230359283.69999999</v>
      </c>
      <c r="G14" t="b">
        <f t="shared" si="0"/>
        <v>1</v>
      </c>
    </row>
    <row r="15" spans="2:7" ht="15.75" x14ac:dyDescent="0.25">
      <c r="B15" s="6">
        <v>879869</v>
      </c>
      <c r="C15" s="4" t="s">
        <v>15</v>
      </c>
      <c r="D15" s="5">
        <v>216430</v>
      </c>
      <c r="E15" t="str">
        <f>VLOOKUP(B15,Лист2!C:E,2,FALSE)</f>
        <v>66:41:0512005:10</v>
      </c>
      <c r="F15">
        <f>VLOOKUP(B15,Лист2!C:E,3,FALSE)</f>
        <v>216430</v>
      </c>
      <c r="G15" t="b">
        <f t="shared" si="0"/>
        <v>1</v>
      </c>
    </row>
    <row r="16" spans="2:7" ht="15.75" x14ac:dyDescent="0.25">
      <c r="B16" s="6">
        <v>910396</v>
      </c>
      <c r="C16" s="4" t="s">
        <v>16</v>
      </c>
      <c r="D16" s="5">
        <v>63109060.390000001</v>
      </c>
      <c r="E16" t="str">
        <f>VLOOKUP(B16,Лист2!C:E,2,FALSE)</f>
        <v>66:41:0608005:20</v>
      </c>
      <c r="F16">
        <f>VLOOKUP(B16,Лист2!C:E,3,FALSE)</f>
        <v>63109060.390000001</v>
      </c>
      <c r="G16" t="b">
        <f t="shared" si="0"/>
        <v>1</v>
      </c>
    </row>
    <row r="17" spans="2:7" ht="15.75" x14ac:dyDescent="0.25">
      <c r="B17" s="6">
        <v>923272</v>
      </c>
      <c r="C17" s="4" t="s">
        <v>19</v>
      </c>
      <c r="D17" s="5">
        <v>8657040.0899999999</v>
      </c>
      <c r="E17" t="str">
        <f>VLOOKUP(B17,Лист2!C:E,2,FALSE)</f>
        <v>66:41:0702065:28</v>
      </c>
      <c r="F17">
        <f>VLOOKUP(B17,Лист2!C:E,3,FALSE)</f>
        <v>8657040.0899999999</v>
      </c>
      <c r="G17" t="b">
        <f t="shared" si="0"/>
        <v>1</v>
      </c>
    </row>
    <row r="18" spans="2:7" ht="15.75" x14ac:dyDescent="0.25">
      <c r="B18" s="6">
        <v>924078</v>
      </c>
      <c r="C18" s="4" t="s">
        <v>22</v>
      </c>
      <c r="D18" s="5">
        <v>37192658.310000002</v>
      </c>
      <c r="E18" t="str">
        <f>VLOOKUP(B18,Лист2!C:E,2,FALSE)</f>
        <v>66:41:0704015:20</v>
      </c>
      <c r="F18">
        <f>VLOOKUP(B18,Лист2!C:E,3,FALSE)</f>
        <v>37192658.310000002</v>
      </c>
      <c r="G18" t="b">
        <f t="shared" si="0"/>
        <v>1</v>
      </c>
    </row>
    <row r="19" spans="2:7" ht="15.75" x14ac:dyDescent="0.25">
      <c r="B19" s="6">
        <v>1048888</v>
      </c>
      <c r="C19" s="4" t="s">
        <v>17</v>
      </c>
      <c r="D19" s="5">
        <v>11152136.51</v>
      </c>
      <c r="E19" t="str">
        <f>VLOOKUP(B19,Лист2!C:E,2,FALSE)</f>
        <v>66:49:0502018:124</v>
      </c>
      <c r="F19">
        <f>VLOOKUP(B19,Лист2!C:E,3,FALSE)</f>
        <v>11152136.51</v>
      </c>
      <c r="G19" t="b">
        <f t="shared" si="0"/>
        <v>1</v>
      </c>
    </row>
    <row r="20" spans="2:7" ht="15.75" x14ac:dyDescent="0.25">
      <c r="B20" s="6">
        <v>1174827</v>
      </c>
      <c r="C20" s="4" t="s">
        <v>7</v>
      </c>
      <c r="D20" s="5">
        <v>1170256.6399999999</v>
      </c>
      <c r="E20" t="str">
        <f>VLOOKUP(B20,Лист2!C:E,2,FALSE)</f>
        <v>66:56:0403007:940</v>
      </c>
      <c r="F20">
        <f>VLOOKUP(B20,Лист2!C:E,3,FALSE)</f>
        <v>1170256.6399999999</v>
      </c>
      <c r="G20" t="b">
        <f t="shared" si="0"/>
        <v>1</v>
      </c>
    </row>
  </sheetData>
  <sortState ref="B2:D20">
    <sortCondition ref="B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20"/>
  <sheetViews>
    <sheetView workbookViewId="0">
      <selection activeCell="C2" sqref="C2:E20"/>
    </sheetView>
  </sheetViews>
  <sheetFormatPr defaultRowHeight="15" x14ac:dyDescent="0.25"/>
  <cols>
    <col min="4" max="4" width="32.85546875" customWidth="1"/>
    <col min="5" max="5" width="50.5703125" customWidth="1"/>
  </cols>
  <sheetData>
    <row r="2" spans="3:5" ht="15.75" x14ac:dyDescent="0.25">
      <c r="C2" s="6">
        <v>828323</v>
      </c>
      <c r="D2" s="4" t="s">
        <v>5</v>
      </c>
      <c r="E2" s="5">
        <v>216217507.30000001</v>
      </c>
    </row>
    <row r="3" spans="3:5" ht="15.75" x14ac:dyDescent="0.25">
      <c r="C3" s="6">
        <v>828372</v>
      </c>
      <c r="D3" s="4" t="s">
        <v>6</v>
      </c>
      <c r="E3" s="5">
        <v>62672422.359999999</v>
      </c>
    </row>
    <row r="4" spans="3:5" ht="15.75" x14ac:dyDescent="0.25">
      <c r="C4" s="6">
        <v>1174827</v>
      </c>
      <c r="D4" s="4" t="s">
        <v>7</v>
      </c>
      <c r="E4" s="5">
        <v>1170256.6399999999</v>
      </c>
    </row>
    <row r="5" spans="3:5" ht="15.75" x14ac:dyDescent="0.25">
      <c r="C5" s="6">
        <v>802193</v>
      </c>
      <c r="D5" s="4" t="s">
        <v>8</v>
      </c>
      <c r="E5" s="5">
        <v>33051595.84</v>
      </c>
    </row>
    <row r="6" spans="3:5" ht="15.75" x14ac:dyDescent="0.25">
      <c r="C6" s="6">
        <v>781667</v>
      </c>
      <c r="D6" s="4" t="s">
        <v>9</v>
      </c>
      <c r="E6" s="5">
        <v>188147218.31999999</v>
      </c>
    </row>
    <row r="7" spans="3:5" ht="15.75" x14ac:dyDescent="0.25">
      <c r="C7" s="6">
        <v>859878</v>
      </c>
      <c r="D7" s="4" t="s">
        <v>10</v>
      </c>
      <c r="E7" s="5">
        <v>11856021</v>
      </c>
    </row>
    <row r="8" spans="3:5" ht="15.75" x14ac:dyDescent="0.25">
      <c r="C8" s="6">
        <v>859874</v>
      </c>
      <c r="D8" s="4" t="s">
        <v>11</v>
      </c>
      <c r="E8" s="5">
        <v>37864499.5</v>
      </c>
    </row>
    <row r="9" spans="3:5" ht="15.75" x14ac:dyDescent="0.25">
      <c r="C9" s="6">
        <v>859882</v>
      </c>
      <c r="D9" s="4" t="s">
        <v>12</v>
      </c>
      <c r="E9" s="5">
        <v>230359283.69999999</v>
      </c>
    </row>
    <row r="10" spans="3:5" ht="15.75" x14ac:dyDescent="0.25">
      <c r="C10" s="6">
        <v>688121</v>
      </c>
      <c r="D10" s="4" t="s">
        <v>13</v>
      </c>
      <c r="E10" s="5">
        <v>7110897.1500000004</v>
      </c>
    </row>
    <row r="11" spans="3:5" ht="15.75" x14ac:dyDescent="0.25">
      <c r="C11" s="6">
        <v>308188</v>
      </c>
      <c r="D11" s="4" t="s">
        <v>14</v>
      </c>
      <c r="E11" s="5">
        <v>5261365.41</v>
      </c>
    </row>
    <row r="12" spans="3:5" ht="15.75" x14ac:dyDescent="0.25">
      <c r="C12" s="6">
        <v>879869</v>
      </c>
      <c r="D12" s="4" t="s">
        <v>15</v>
      </c>
      <c r="E12" s="5">
        <v>216430</v>
      </c>
    </row>
    <row r="13" spans="3:5" ht="15.75" x14ac:dyDescent="0.25">
      <c r="C13" s="6">
        <v>910396</v>
      </c>
      <c r="D13" s="4" t="s">
        <v>16</v>
      </c>
      <c r="E13" s="5">
        <v>63109060.390000001</v>
      </c>
    </row>
    <row r="14" spans="3:5" ht="15.75" x14ac:dyDescent="0.25">
      <c r="C14" s="6">
        <v>1048888</v>
      </c>
      <c r="D14" s="4" t="s">
        <v>17</v>
      </c>
      <c r="E14" s="5">
        <v>11152136.51</v>
      </c>
    </row>
    <row r="15" spans="3:5" ht="15.75" x14ac:dyDescent="0.25">
      <c r="C15" s="6">
        <v>819630</v>
      </c>
      <c r="D15" s="4" t="s">
        <v>18</v>
      </c>
      <c r="E15" s="5">
        <v>8501087.4900000002</v>
      </c>
    </row>
    <row r="16" spans="3:5" ht="15.75" x14ac:dyDescent="0.25">
      <c r="C16" s="6">
        <v>923272</v>
      </c>
      <c r="D16" s="4" t="s">
        <v>19</v>
      </c>
      <c r="E16" s="5">
        <v>8657040.0899999999</v>
      </c>
    </row>
    <row r="17" spans="3:5" ht="15.75" x14ac:dyDescent="0.25">
      <c r="C17" s="6">
        <v>308140</v>
      </c>
      <c r="D17" s="4" t="s">
        <v>20</v>
      </c>
      <c r="E17" s="5">
        <v>4757760</v>
      </c>
    </row>
    <row r="18" spans="3:5" ht="15.75" x14ac:dyDescent="0.25">
      <c r="C18" s="6">
        <v>308152</v>
      </c>
      <c r="D18" s="4" t="s">
        <v>21</v>
      </c>
      <c r="E18" s="5">
        <v>13415900</v>
      </c>
    </row>
    <row r="19" spans="3:5" ht="15.75" x14ac:dyDescent="0.25">
      <c r="C19" s="6">
        <v>924078</v>
      </c>
      <c r="D19" s="4" t="s">
        <v>22</v>
      </c>
      <c r="E19" s="5">
        <v>37192658.310000002</v>
      </c>
    </row>
    <row r="20" spans="3:5" ht="15.75" x14ac:dyDescent="0.25">
      <c r="C20" s="6">
        <v>815822</v>
      </c>
      <c r="D20" s="4" t="s">
        <v>23</v>
      </c>
      <c r="E20" s="5">
        <v>8244792.3600000003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КС</vt:lpstr>
      <vt:lpstr>Лист1</vt:lpstr>
      <vt:lpstr>Лист2</vt:lpstr>
      <vt:lpstr>КС!Область_печати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2023-12-04T12:20:13Z</dcterms:modified>
</cp:coreProperties>
</file>